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duct Administration\Wholesale\Guidelines - VA Reno\"/>
    </mc:Choice>
  </mc:AlternateContent>
  <xr:revisionPtr revIDLastSave="0" documentId="8_{0DA1D480-A143-44C7-B85C-708077B5A07D}" xr6:coauthVersionLast="33" xr6:coauthVersionMax="33" xr10:uidLastSave="{00000000-0000-0000-0000-000000000000}"/>
  <bookViews>
    <workbookView xWindow="0" yWindow="0" windowWidth="21600" windowHeight="9675" xr2:uid="{2E43BDA5-E990-4350-9D7A-779E751785FB}"/>
  </bookViews>
  <sheets>
    <sheet name="Sheet1" sheetId="1" r:id="rId1"/>
    <sheet name="Sheet2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M7" i="1" s="1"/>
  <c r="L10" i="1"/>
  <c r="M17" i="1" l="1"/>
  <c r="M18" i="1" s="1"/>
  <c r="I22" i="1" s="1"/>
  <c r="M22" i="1" s="1"/>
  <c r="M23" i="1" s="1"/>
</calcChain>
</file>

<file path=xl/sharedStrings.xml><?xml version="1.0" encoding="utf-8"?>
<sst xmlns="http://schemas.openxmlformats.org/spreadsheetml/2006/main" count="32" uniqueCount="30">
  <si>
    <t>Step 1</t>
  </si>
  <si>
    <t>A.</t>
  </si>
  <si>
    <r>
      <t xml:space="preserve">1.   Hard Cost (Material / Labor)   </t>
    </r>
    <r>
      <rPr>
        <sz val="11"/>
        <color rgb="FFFF0000"/>
        <rFont val="Calibri"/>
        <family val="2"/>
      </rPr>
      <t xml:space="preserve"> </t>
    </r>
  </si>
  <si>
    <t>x</t>
  </si>
  <si>
    <t>Establishing Financeable Repair / Improvement Costs and Fees</t>
  </si>
  <si>
    <t>2.   Financed Contingency Reserves  (10% or 15% when utilities are off)</t>
  </si>
  <si>
    <t>Step 2</t>
  </si>
  <si>
    <t xml:space="preserve">Property Information </t>
  </si>
  <si>
    <t>Contract Purchase Price</t>
  </si>
  <si>
    <r>
      <rPr>
        <b/>
        <sz val="11"/>
        <rFont val="Calibri"/>
        <family val="2"/>
      </rPr>
      <t xml:space="preserve">Financeable Repair and Improvement Costs and Fees Total      </t>
    </r>
    <r>
      <rPr>
        <i/>
        <sz val="11"/>
        <rFont val="Calibri"/>
        <family val="2"/>
      </rPr>
      <t xml:space="preserve">  (sum of A1 - A7)    </t>
    </r>
    <r>
      <rPr>
        <i/>
        <sz val="11"/>
        <color rgb="FFFF0000"/>
        <rFont val="Calibri"/>
        <family val="2"/>
      </rPr>
      <t>MAX ALLOWED $35,000</t>
    </r>
  </si>
  <si>
    <t>Financeable Repair and Improvement Costs</t>
  </si>
  <si>
    <t>After Improved (as completed) Value</t>
  </si>
  <si>
    <t>B.</t>
  </si>
  <si>
    <t>C.</t>
  </si>
  <si>
    <t>D.</t>
  </si>
  <si>
    <r>
      <t xml:space="preserve">Total Purchase Price     </t>
    </r>
    <r>
      <rPr>
        <sz val="8"/>
        <color theme="1"/>
        <rFont val="Calibri"/>
        <family val="2"/>
        <scheme val="minor"/>
      </rPr>
      <t>(sum of 2A + 2B)</t>
    </r>
  </si>
  <si>
    <t>Step 3</t>
  </si>
  <si>
    <t>Loan Amount</t>
  </si>
  <si>
    <t xml:space="preserve">A. </t>
  </si>
  <si>
    <t>Purchase Max Mortgage (Lesser of 2C or 2D)</t>
  </si>
  <si>
    <t>LTV</t>
  </si>
  <si>
    <t xml:space="preserve">B. </t>
  </si>
  <si>
    <t>Base Loan Amount</t>
  </si>
  <si>
    <t>VA RENOVATION LOAN</t>
  </si>
  <si>
    <t>3.   Inspection Fees</t>
  </si>
  <si>
    <t>4.   Final Inspection</t>
  </si>
  <si>
    <t>5.   Permit Fees</t>
  </si>
  <si>
    <t>6.   Title Update Fee</t>
  </si>
  <si>
    <t>V. 5.23.18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</si>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</sst>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;;;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sz val="8"/>
      <color theme="1"/>
      <name val="Calibri"/>
      <family val="2"/>
      <scheme val="minor"/>
    </font>
    <font>
      <b/>
      <sz val="14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36"/>
      <color rgb="FF2C4B8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Protection="1">
      <protection locked="0"/>
    </xf>
    <xf numFmtId="164" fontId="0" fillId="3" borderId="1" xfId="0" applyNumberFormat="1" applyFill="1" applyBorder="1" applyAlignment="1" applyProtection="1">
      <alignment horizontal="right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9" fontId="0" fillId="3" borderId="1" xfId="0" applyNumberFormat="1" applyFill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</xf>
    <xf numFmtId="0" fontId="0" fillId="0" borderId="0" xfId="0" applyProtection="1"/>
    <xf numFmtId="0" fontId="10" fillId="0" borderId="0" xfId="0" applyFont="1" applyProtection="1"/>
    <xf numFmtId="0" fontId="0" fillId="2" borderId="13" xfId="0" applyFill="1" applyBorder="1" applyAlignment="1" applyProtection="1">
      <alignment horizontal="center" vertical="center"/>
    </xf>
    <xf numFmtId="164" fontId="0" fillId="4" borderId="9" xfId="0" applyNumberFormat="1" applyFill="1" applyBorder="1" applyAlignment="1" applyProtection="1">
      <alignment horizontal="right" vertical="center"/>
    </xf>
    <xf numFmtId="0" fontId="0" fillId="0" borderId="4" xfId="0" applyBorder="1" applyProtection="1"/>
    <xf numFmtId="164" fontId="0" fillId="0" borderId="1" xfId="0" applyNumberFormat="1" applyBorder="1" applyAlignment="1" applyProtection="1">
      <alignment horizontal="right"/>
    </xf>
    <xf numFmtId="0" fontId="1" fillId="0" borderId="0" xfId="0" applyFont="1" applyProtection="1"/>
    <xf numFmtId="0" fontId="0" fillId="0" borderId="1" xfId="0" applyBorder="1" applyAlignment="1" applyProtection="1">
      <alignment horizontal="center" vertical="center"/>
    </xf>
    <xf numFmtId="0" fontId="0" fillId="0" borderId="10" xfId="0" applyBorder="1" applyProtection="1"/>
    <xf numFmtId="0" fontId="0" fillId="2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right" vertical="center"/>
    </xf>
    <xf numFmtId="0" fontId="0" fillId="2" borderId="7" xfId="0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164" fontId="0" fillId="0" borderId="5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right"/>
    </xf>
    <xf numFmtId="164" fontId="0" fillId="0" borderId="1" xfId="0" applyNumberFormat="1" applyFill="1" applyBorder="1" applyAlignment="1" applyProtection="1">
      <alignment horizontal="right" vertical="center"/>
    </xf>
    <xf numFmtId="165" fontId="0" fillId="0" borderId="0" xfId="0" applyNumberFormat="1" applyProtection="1"/>
    <xf numFmtId="9" fontId="0" fillId="0" borderId="0" xfId="0" applyNumberFormat="1" applyProtection="1"/>
    <xf numFmtId="9" fontId="0" fillId="0" borderId="0" xfId="0" applyNumberFormat="1"/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/>
    </xf>
    <xf numFmtId="0" fontId="11" fillId="2" borderId="17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</xf>
    <xf numFmtId="0" fontId="11" fillId="2" borderId="19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9" xfId="0" applyBorder="1" applyAlignment="1" applyProtection="1">
      <alignment horizontal="center" vertical="top"/>
    </xf>
    <xf numFmtId="0" fontId="0" fillId="0" borderId="4" xfId="0" applyBorder="1" applyAlignment="1" applyProtection="1">
      <alignment horizontal="center" vertical="top"/>
    </xf>
    <xf numFmtId="0" fontId="0" fillId="0" borderId="10" xfId="0" applyBorder="1" applyAlignment="1" applyProtection="1">
      <alignment horizontal="center" vertical="top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14" xfId="0" applyBorder="1" applyAlignment="1" applyProtection="1">
      <alignment horizontal="left" vertical="center"/>
    </xf>
    <xf numFmtId="0" fontId="8" fillId="2" borderId="13" xfId="0" applyFont="1" applyFill="1" applyBorder="1" applyAlignment="1" applyProtection="1">
      <alignment horizontal="center" vertical="center" wrapText="1"/>
      <protection hidden="1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0" fontId="8" fillId="2" borderId="15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left" vertical="center" wrapText="1"/>
      <protection hidden="1"/>
    </xf>
    <xf numFmtId="0" fontId="3" fillId="0" borderId="3" xfId="0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Fill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00"/>
      <color rgb="FF2C4B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135F37A-4414-4A2B-895F-C70F2151AC3A}" name="Table1" displayName="Table1" ref="B4:B7" totalsRowShown="0">
  <autoFilter ref="B4:B7" xr:uid="{36011119-8DD9-44B4-B712-9E0BB670FA0E}"/>
  <tableColumns count="1">
    <tableColumn id="1" xr3:uid="{D55FECCC-F4D0-4857-B5E0-FA474AE6446D}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43626-AFA5-468B-BD1E-99BD82FC586B}">
  <dimension ref="B1:P33"/>
  <sheetViews>
    <sheetView showGridLines="0" showRowColHeaders="0" tabSelected="1" zoomScaleNormal="100" workbookViewId="0">
      <selection activeCell="B2" sqref="B2:E4"/>
    </sheetView>
  </sheetViews>
  <sheetFormatPr defaultRowHeight="15" x14ac:dyDescent="0.25"/>
  <cols>
    <col min="1" max="7" width="9.140625" style="9"/>
    <col min="8" max="8" width="24.42578125" style="9" customWidth="1"/>
    <col min="9" max="9" width="11.140625" style="9" bestFit="1" customWidth="1"/>
    <col min="10" max="10" width="2.85546875" style="9" customWidth="1"/>
    <col min="11" max="11" width="9.140625" style="9"/>
    <col min="12" max="12" width="11.7109375" style="9" customWidth="1"/>
    <col min="13" max="13" width="12.7109375" style="9" bestFit="1" customWidth="1"/>
    <col min="14" max="16384" width="9.140625" style="9"/>
  </cols>
  <sheetData>
    <row r="1" spans="2:16" ht="42.75" customHeight="1" thickBot="1" x14ac:dyDescent="0.3"/>
    <row r="2" spans="2:16" x14ac:dyDescent="0.25">
      <c r="B2" s="38"/>
      <c r="C2" s="39"/>
      <c r="D2" s="39"/>
      <c r="E2" s="40"/>
      <c r="F2" s="47" t="s">
        <v>23</v>
      </c>
      <c r="G2" s="48"/>
      <c r="H2" s="48"/>
      <c r="I2" s="48"/>
      <c r="J2" s="48"/>
      <c r="K2" s="48"/>
      <c r="L2" s="48"/>
      <c r="M2" s="49"/>
    </row>
    <row r="3" spans="2:16" x14ac:dyDescent="0.25">
      <c r="B3" s="41"/>
      <c r="C3" s="42"/>
      <c r="D3" s="42"/>
      <c r="E3" s="43"/>
      <c r="F3" s="50"/>
      <c r="G3" s="51"/>
      <c r="H3" s="51"/>
      <c r="I3" s="51"/>
      <c r="J3" s="51"/>
      <c r="K3" s="51"/>
      <c r="L3" s="51"/>
      <c r="M3" s="52"/>
    </row>
    <row r="4" spans="2:16" ht="36.75" customHeight="1" thickBot="1" x14ac:dyDescent="0.3">
      <c r="B4" s="44"/>
      <c r="C4" s="45"/>
      <c r="D4" s="45"/>
      <c r="E4" s="46"/>
      <c r="F4" s="50"/>
      <c r="G4" s="51"/>
      <c r="H4" s="51"/>
      <c r="I4" s="51"/>
      <c r="J4" s="51"/>
      <c r="K4" s="51"/>
      <c r="L4" s="51"/>
      <c r="M4" s="52"/>
      <c r="N4" s="10"/>
    </row>
    <row r="5" spans="2:16" ht="15.75" thickBot="1" x14ac:dyDescent="0.3"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</row>
    <row r="6" spans="2:16" ht="24.95" customHeight="1" x14ac:dyDescent="0.25">
      <c r="B6" s="11" t="s">
        <v>0</v>
      </c>
      <c r="C6" s="69" t="s">
        <v>4</v>
      </c>
      <c r="D6" s="70"/>
      <c r="E6" s="70"/>
      <c r="F6" s="70"/>
      <c r="G6" s="70"/>
      <c r="H6" s="70"/>
      <c r="I6" s="70"/>
      <c r="J6" s="70"/>
      <c r="K6" s="70"/>
      <c r="L6" s="70"/>
      <c r="M6" s="71"/>
    </row>
    <row r="7" spans="2:16" ht="15" customHeight="1" x14ac:dyDescent="0.25">
      <c r="B7" s="59" t="s">
        <v>1</v>
      </c>
      <c r="C7" s="72" t="s">
        <v>9</v>
      </c>
      <c r="D7" s="73"/>
      <c r="E7" s="73"/>
      <c r="F7" s="73"/>
      <c r="G7" s="73"/>
      <c r="H7" s="73"/>
      <c r="I7" s="73"/>
      <c r="J7" s="73"/>
      <c r="K7" s="73"/>
      <c r="L7" s="74"/>
      <c r="M7" s="12">
        <f>L8+L9+L10+L11+L12+L13</f>
        <v>95</v>
      </c>
    </row>
    <row r="8" spans="2:16" ht="15" customHeight="1" x14ac:dyDescent="0.25">
      <c r="B8" s="60"/>
      <c r="C8" s="57"/>
      <c r="D8" s="29" t="s">
        <v>2</v>
      </c>
      <c r="E8" s="29"/>
      <c r="F8" s="29"/>
      <c r="G8" s="29"/>
      <c r="H8" s="29"/>
      <c r="I8" s="29"/>
      <c r="J8" s="29"/>
      <c r="K8" s="29"/>
      <c r="L8" s="2">
        <v>0</v>
      </c>
      <c r="M8" s="13"/>
    </row>
    <row r="9" spans="2:16" x14ac:dyDescent="0.25">
      <c r="B9" s="60"/>
      <c r="C9" s="57"/>
      <c r="D9" s="30" t="s">
        <v>5</v>
      </c>
      <c r="E9" s="30"/>
      <c r="F9" s="30"/>
      <c r="G9" s="30"/>
      <c r="H9" s="30"/>
      <c r="I9" s="30"/>
      <c r="J9" s="30"/>
      <c r="K9" s="3"/>
      <c r="L9" s="14">
        <f>SUM(L8*K9)</f>
        <v>0</v>
      </c>
      <c r="M9" s="13"/>
    </row>
    <row r="10" spans="2:16" x14ac:dyDescent="0.25">
      <c r="B10" s="60"/>
      <c r="C10" s="57"/>
      <c r="D10" s="30" t="s">
        <v>24</v>
      </c>
      <c r="E10" s="30"/>
      <c r="F10" s="30"/>
      <c r="G10" s="30"/>
      <c r="H10" s="30"/>
      <c r="I10" s="4"/>
      <c r="J10" s="16" t="s">
        <v>3</v>
      </c>
      <c r="K10" s="5">
        <v>0</v>
      </c>
      <c r="L10" s="14">
        <f>I10*K10</f>
        <v>0</v>
      </c>
      <c r="M10" s="13"/>
    </row>
    <row r="11" spans="2:16" x14ac:dyDescent="0.25">
      <c r="B11" s="60"/>
      <c r="C11" s="57"/>
      <c r="D11" s="30" t="s">
        <v>25</v>
      </c>
      <c r="E11" s="30"/>
      <c r="F11" s="30"/>
      <c r="G11" s="30"/>
      <c r="H11" s="30"/>
      <c r="I11" s="30"/>
      <c r="J11" s="30"/>
      <c r="K11" s="30"/>
      <c r="L11" s="6">
        <v>0</v>
      </c>
      <c r="M11" s="13"/>
    </row>
    <row r="12" spans="2:16" x14ac:dyDescent="0.25">
      <c r="B12" s="60"/>
      <c r="C12" s="57"/>
      <c r="D12" s="30" t="s">
        <v>26</v>
      </c>
      <c r="E12" s="30"/>
      <c r="F12" s="30"/>
      <c r="G12" s="30"/>
      <c r="H12" s="30"/>
      <c r="I12" s="30"/>
      <c r="J12" s="30"/>
      <c r="K12" s="30"/>
      <c r="L12" s="6">
        <v>0</v>
      </c>
      <c r="M12" s="13"/>
    </row>
    <row r="13" spans="2:16" x14ac:dyDescent="0.25">
      <c r="B13" s="61"/>
      <c r="C13" s="58"/>
      <c r="D13" s="68" t="s">
        <v>27</v>
      </c>
      <c r="E13" s="68"/>
      <c r="F13" s="68"/>
      <c r="G13" s="68"/>
      <c r="H13" s="68"/>
      <c r="I13" s="68"/>
      <c r="J13" s="68"/>
      <c r="K13" s="68"/>
      <c r="L13" s="14">
        <v>95</v>
      </c>
      <c r="M13" s="17"/>
    </row>
    <row r="14" spans="2:16" x14ac:dyDescent="0.25">
      <c r="B14" s="65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7"/>
      <c r="P14" s="1"/>
    </row>
    <row r="15" spans="2:16" ht="24.95" customHeight="1" x14ac:dyDescent="0.25">
      <c r="B15" s="18" t="s">
        <v>6</v>
      </c>
      <c r="C15" s="62" t="s">
        <v>7</v>
      </c>
      <c r="D15" s="63"/>
      <c r="E15" s="63"/>
      <c r="F15" s="63"/>
      <c r="G15" s="63"/>
      <c r="H15" s="63"/>
      <c r="I15" s="63"/>
      <c r="J15" s="63"/>
      <c r="K15" s="63"/>
      <c r="L15" s="63"/>
      <c r="M15" s="64"/>
    </row>
    <row r="16" spans="2:16" x14ac:dyDescent="0.25">
      <c r="B16" s="19" t="s">
        <v>1</v>
      </c>
      <c r="C16" s="36" t="s">
        <v>8</v>
      </c>
      <c r="D16" s="36"/>
      <c r="E16" s="36"/>
      <c r="F16" s="36"/>
      <c r="G16" s="36"/>
      <c r="H16" s="36"/>
      <c r="I16" s="36"/>
      <c r="J16" s="36"/>
      <c r="K16" s="36"/>
      <c r="L16" s="36"/>
      <c r="M16" s="2">
        <v>0</v>
      </c>
    </row>
    <row r="17" spans="2:15" x14ac:dyDescent="0.25">
      <c r="B17" s="19" t="s">
        <v>12</v>
      </c>
      <c r="C17" s="56" t="s">
        <v>10</v>
      </c>
      <c r="D17" s="56"/>
      <c r="E17" s="56"/>
      <c r="F17" s="56"/>
      <c r="G17" s="56"/>
      <c r="H17" s="56"/>
      <c r="I17" s="56"/>
      <c r="J17" s="56"/>
      <c r="K17" s="56"/>
      <c r="L17" s="56"/>
      <c r="M17" s="25">
        <f>M7</f>
        <v>95</v>
      </c>
    </row>
    <row r="18" spans="2:15" x14ac:dyDescent="0.25">
      <c r="B18" s="19" t="s">
        <v>13</v>
      </c>
      <c r="C18" s="56" t="s">
        <v>15</v>
      </c>
      <c r="D18" s="56"/>
      <c r="E18" s="56"/>
      <c r="F18" s="56"/>
      <c r="G18" s="56"/>
      <c r="H18" s="56"/>
      <c r="I18" s="56"/>
      <c r="J18" s="56"/>
      <c r="K18" s="56"/>
      <c r="L18" s="56"/>
      <c r="M18" s="20">
        <f>SUM(M16:M17)</f>
        <v>95</v>
      </c>
    </row>
    <row r="19" spans="2:15" x14ac:dyDescent="0.25">
      <c r="B19" s="16" t="s">
        <v>14</v>
      </c>
      <c r="C19" s="36" t="s">
        <v>11</v>
      </c>
      <c r="D19" s="36"/>
      <c r="E19" s="36"/>
      <c r="F19" s="36"/>
      <c r="G19" s="36"/>
      <c r="H19" s="36"/>
      <c r="I19" s="36"/>
      <c r="J19" s="36"/>
      <c r="K19" s="36"/>
      <c r="L19" s="36"/>
      <c r="M19" s="6">
        <v>0</v>
      </c>
    </row>
    <row r="20" spans="2:15" x14ac:dyDescent="0.25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2:15" ht="24.95" customHeight="1" x14ac:dyDescent="0.25">
      <c r="B21" s="21" t="s">
        <v>16</v>
      </c>
      <c r="C21" s="31" t="s">
        <v>17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2:15" x14ac:dyDescent="0.25">
      <c r="B22" s="16" t="s">
        <v>18</v>
      </c>
      <c r="C22" s="33" t="s">
        <v>19</v>
      </c>
      <c r="D22" s="34"/>
      <c r="E22" s="34"/>
      <c r="F22" s="34"/>
      <c r="G22" s="34"/>
      <c r="H22" s="35"/>
      <c r="I22" s="8">
        <f>MIN(M18,M19)</f>
        <v>0</v>
      </c>
      <c r="J22" s="16" t="s">
        <v>3</v>
      </c>
      <c r="K22" s="16" t="s">
        <v>20</v>
      </c>
      <c r="L22" s="7"/>
      <c r="M22" s="14">
        <f>SUM(I22*L22)</f>
        <v>0</v>
      </c>
      <c r="O22" s="15"/>
    </row>
    <row r="23" spans="2:15" ht="15.75" thickBot="1" x14ac:dyDescent="0.3">
      <c r="B23" s="22" t="s">
        <v>21</v>
      </c>
      <c r="C23" s="32" t="s">
        <v>22</v>
      </c>
      <c r="D23" s="32"/>
      <c r="E23" s="32"/>
      <c r="F23" s="32"/>
      <c r="G23" s="32"/>
      <c r="H23" s="32"/>
      <c r="I23" s="32"/>
      <c r="J23" s="32"/>
      <c r="K23" s="32"/>
      <c r="L23" s="32"/>
      <c r="M23" s="23">
        <f>M22</f>
        <v>0</v>
      </c>
      <c r="O23" s="15"/>
    </row>
    <row r="24" spans="2:15" ht="15.75" thickTop="1" x14ac:dyDescent="0.25">
      <c r="M24" s="24" t="s">
        <v>28</v>
      </c>
      <c r="O24" s="15"/>
    </row>
    <row r="27" spans="2:15" x14ac:dyDescent="0.25">
      <c r="C27" s="26">
        <v>0.1</v>
      </c>
      <c r="D27" s="27"/>
    </row>
    <row r="28" spans="2:15" x14ac:dyDescent="0.25">
      <c r="C28" s="26">
        <v>0.15</v>
      </c>
      <c r="D28" s="27"/>
    </row>
    <row r="29" spans="2:15" x14ac:dyDescent="0.25">
      <c r="D29" s="27"/>
    </row>
    <row r="30" spans="2:15" x14ac:dyDescent="0.25">
      <c r="D30" s="27"/>
    </row>
    <row r="31" spans="2:15" x14ac:dyDescent="0.25">
      <c r="D31" s="27"/>
    </row>
    <row r="32" spans="2:15" x14ac:dyDescent="0.25">
      <c r="D32" s="27"/>
    </row>
    <row r="33" spans="4:4" x14ac:dyDescent="0.25">
      <c r="D33" s="27"/>
    </row>
  </sheetData>
  <sheetProtection algorithmName="SHA-512" hashValue="sKPZdIAe8196AsAGfuBUsIk3gvCtGeN8XYGHWtnnxVYyhQCBZYZbA8YTq8g1rIL16ox866Nyv52uv/wbc5y3ZA==" saltValue="gFWnVsKA1lQpePiCPKRJCA==" spinCount="100000" sheet="1" objects="1" scenarios="1"/>
  <mergeCells count="23">
    <mergeCell ref="B2:E4"/>
    <mergeCell ref="F2:M4"/>
    <mergeCell ref="B5:M5"/>
    <mergeCell ref="C17:L17"/>
    <mergeCell ref="C18:L18"/>
    <mergeCell ref="C8:C13"/>
    <mergeCell ref="B7:B13"/>
    <mergeCell ref="D11:K11"/>
    <mergeCell ref="C15:M15"/>
    <mergeCell ref="B14:M14"/>
    <mergeCell ref="C16:L16"/>
    <mergeCell ref="D12:K12"/>
    <mergeCell ref="D13:K13"/>
    <mergeCell ref="C6:M6"/>
    <mergeCell ref="C7:L7"/>
    <mergeCell ref="D9:J9"/>
    <mergeCell ref="D8:K8"/>
    <mergeCell ref="D10:H10"/>
    <mergeCell ref="C21:M21"/>
    <mergeCell ref="C23:L23"/>
    <mergeCell ref="C22:H22"/>
    <mergeCell ref="C19:L19"/>
    <mergeCell ref="B20:M20"/>
  </mergeCells>
  <conditionalFormatting sqref="M7">
    <cfRule type="cellIs" dxfId="0" priority="1" operator="greaterThan">
      <formula>35000</formula>
    </cfRule>
  </conditionalFormatting>
  <dataValidations count="2">
    <dataValidation type="list" allowBlank="1" showInputMessage="1" showErrorMessage="1" sqref="C29" xr:uid="{84E25835-E75C-41F2-9C51-39215632A45B}">
      <formula1>$C$27:$C$28</formula1>
    </dataValidation>
    <dataValidation type="list" allowBlank="1" showInputMessage="1" showErrorMessage="1" sqref="C26:C28" xr:uid="{E57D2F36-22DC-48F9-B092-810D3A288A8F}">
      <formula1>$C$26:$C$28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 " prompt=" " xr:uid="{4821CAB4-E861-43AA-9C7B-2460F4FA59B4}">
          <x14:formula1>
            <xm:f>Sheet2!$B$10:$B$12</xm:f>
          </x14:formula1>
          <xm:sqref>K9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F3963-429D-47B4-9804-AFE5D5D74C43}">
  <dimension ref="A1:B12"/>
  <sheetViews>
    <sheetView workbookViewId="0">
      <selection activeCell="B13" sqref="B13"/>
    </sheetView>
  </sheetViews>
  <sheetFormatPr defaultRowHeight="15" x14ac:dyDescent="0.25"/>
  <cols>
    <col min="2" max="2" width="11" customWidth="1"/>
  </cols>
  <sheetData>
    <row r="1" spans="1:2" x14ac:dyDescent="0.25">
      <c r="A1">
        <v>0.1</v>
      </c>
    </row>
    <row r="4" spans="1:2" x14ac:dyDescent="0.25">
      <c r="B4" t="s">
        <v>29</v>
      </c>
    </row>
    <row r="6" spans="1:2" x14ac:dyDescent="0.25">
      <c r="B6" s="28">
        <v>0.1</v>
      </c>
    </row>
    <row r="7" spans="1:2" x14ac:dyDescent="0.25">
      <c r="B7" s="28">
        <v>0.15</v>
      </c>
    </row>
    <row r="11" spans="1:2" x14ac:dyDescent="0.25">
      <c r="B11" s="28">
        <v>0.1</v>
      </c>
    </row>
    <row r="12" spans="1:2" x14ac:dyDescent="0.25">
      <c r="B12" s="28">
        <v>0.15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Catone</dc:creator>
  <cp:lastModifiedBy>temp</cp:lastModifiedBy>
  <dcterms:created xsi:type="dcterms:W3CDTF">2018-05-19T14:51:58Z</dcterms:created>
  <dcterms:modified xsi:type="dcterms:W3CDTF">2018-06-13T17:10:49Z</dcterms:modified>
</cp:coreProperties>
</file>