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mebridgeus-my.sharepoint.com/personal/jfonseca_homebridge_com/Documents/Desktop/"/>
    </mc:Choice>
  </mc:AlternateContent>
  <xr:revisionPtr revIDLastSave="16" documentId="8_{7DB6D53F-DCE8-4FE5-8490-CCE4CDD33167}" xr6:coauthVersionLast="47" xr6:coauthVersionMax="47" xr10:uidLastSave="{18B87C62-B450-4D51-9D03-8C9AE406E601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14" i="1" l="1"/>
  <c r="I13" i="1" s="1"/>
  <c r="I39" i="1" s="1"/>
  <c r="I38" i="1" l="1"/>
</calcChain>
</file>

<file path=xl/sharedStrings.xml><?xml version="1.0" encoding="utf-8"?>
<sst xmlns="http://schemas.openxmlformats.org/spreadsheetml/2006/main" count="24" uniqueCount="24">
  <si>
    <t>Borrower:</t>
  </si>
  <si>
    <t>Loan #:</t>
  </si>
  <si>
    <r>
      <t xml:space="preserve">QM 3% POINTS &amp; FEES </t>
    </r>
    <r>
      <rPr>
        <b/>
        <i/>
        <u/>
        <sz val="16"/>
        <color theme="1"/>
        <rFont val="Calibri"/>
        <family val="2"/>
        <scheme val="minor"/>
      </rPr>
      <t>PRELIMINARY</t>
    </r>
    <r>
      <rPr>
        <b/>
        <sz val="16"/>
        <color theme="1"/>
        <rFont val="Calibri"/>
        <family val="2"/>
        <scheme val="minor"/>
      </rPr>
      <t xml:space="preserve"> TEST</t>
    </r>
  </si>
  <si>
    <t xml:space="preserve">Note Amount </t>
  </si>
  <si>
    <r>
      <t xml:space="preserve">Total Loan Amount </t>
    </r>
    <r>
      <rPr>
        <sz val="11"/>
        <color theme="1"/>
        <rFont val="Calibri"/>
        <family val="2"/>
        <scheme val="minor"/>
      </rPr>
      <t>(Amount Financed from TIL)</t>
    </r>
  </si>
  <si>
    <t>MAX Points and Fees Amount</t>
  </si>
  <si>
    <t xml:space="preserve">Based on Loan Amount </t>
  </si>
  <si>
    <r>
      <t xml:space="preserve">3% of Total Loan Amount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$100K</t>
    </r>
  </si>
  <si>
    <t>$3,000 for Note Amount $60,000-$99,999</t>
  </si>
  <si>
    <t>Fees Included in the 3% Points &amp; Fees Preliminary Test:</t>
  </si>
  <si>
    <r>
      <t>Lender Paid Compensation Amount</t>
    </r>
    <r>
      <rPr>
        <sz val="11"/>
        <color theme="1"/>
        <rFont val="Calibri"/>
        <family val="2"/>
        <scheme val="minor"/>
      </rPr>
      <t>:</t>
    </r>
  </si>
  <si>
    <t>OR</t>
  </si>
  <si>
    <r>
      <t xml:space="preserve">Borrower Paid Compensation Amount </t>
    </r>
    <r>
      <rPr>
        <sz val="11"/>
        <color theme="1"/>
        <rFont val="Calibri"/>
        <family val="2"/>
        <scheme val="minor"/>
      </rPr>
      <t>(All Broker Fees):</t>
    </r>
  </si>
  <si>
    <r>
      <t>HomeBridge Underwriting Fee</t>
    </r>
    <r>
      <rPr>
        <sz val="11"/>
        <color theme="1"/>
        <rFont val="Calibri"/>
        <family val="2"/>
        <scheme val="minor"/>
      </rPr>
      <t>:</t>
    </r>
  </si>
  <si>
    <t>(Refer to Rate Sheet for fee amount; leave blank if fee buyout utilized)</t>
  </si>
  <si>
    <r>
      <t xml:space="preserve">HomeBridge Funding Fee </t>
    </r>
    <r>
      <rPr>
        <sz val="11"/>
        <color theme="1"/>
        <rFont val="Calibri"/>
        <family val="2"/>
        <scheme val="minor"/>
      </rPr>
      <t>($199; CA Loans Only)</t>
    </r>
  </si>
  <si>
    <r>
      <rPr>
        <b/>
        <sz val="11"/>
        <color theme="1"/>
        <rFont val="Calibri"/>
        <family val="2"/>
        <scheme val="minor"/>
      </rPr>
      <t>Discount Points</t>
    </r>
    <r>
      <rPr>
        <sz val="11"/>
        <color theme="1"/>
        <rFont val="Calibri"/>
        <family val="2"/>
        <scheme val="minor"/>
      </rPr>
      <t xml:space="preserve"> (Enter all Discount Points over 2% and/or all non-bona fide Discount Points):</t>
    </r>
  </si>
  <si>
    <r>
      <t xml:space="preserve">Broker or Lender Affiliate Fees Retained </t>
    </r>
    <r>
      <rPr>
        <sz val="11"/>
        <color theme="1"/>
        <rFont val="Calibri"/>
        <family val="2"/>
        <scheme val="minor"/>
      </rPr>
      <t>:</t>
    </r>
  </si>
  <si>
    <t>(Broker Owned Escrow or MMC Appraisal Fee: $25/FHA, $50/Conventional, $75/Mult-Family)</t>
  </si>
  <si>
    <r>
      <t>Borrower Paid Mortgage Insurance - Single Premium</t>
    </r>
    <r>
      <rPr>
        <sz val="11"/>
        <rFont val="Calibri"/>
        <family val="2"/>
        <scheme val="minor"/>
      </rPr>
      <t>:   </t>
    </r>
  </si>
  <si>
    <t>(Enter entire Non-Refundable Premium or Enter any Refundable Premium over 1.75%)</t>
  </si>
  <si>
    <t>Total Points and Fees:</t>
  </si>
  <si>
    <t xml:space="preserve">Variance: </t>
  </si>
  <si>
    <t xml:space="preserve">QM Points and Fees Test Result: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</si>
</sst>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/>
    </xf>
    <xf numFmtId="44" fontId="0" fillId="0" borderId="1" xfId="0" applyNumberFormat="1" applyBorder="1"/>
    <xf numFmtId="0" fontId="0" fillId="0" borderId="4" xfId="0" applyBorder="1"/>
    <xf numFmtId="44" fontId="0" fillId="0" borderId="4" xfId="1" applyFont="1" applyBorder="1"/>
    <xf numFmtId="10" fontId="0" fillId="0" borderId="0" xfId="0" applyNumberForma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right"/>
    </xf>
    <xf numFmtId="0" fontId="2" fillId="4" borderId="6" xfId="0" applyFont="1" applyFill="1" applyBorder="1"/>
    <xf numFmtId="0" fontId="0" fillId="4" borderId="4" xfId="0" applyFill="1" applyBorder="1"/>
    <xf numFmtId="0" fontId="0" fillId="4" borderId="5" xfId="0" applyFill="1" applyBorder="1"/>
    <xf numFmtId="44" fontId="0" fillId="5" borderId="1" xfId="1" applyFont="1" applyFill="1" applyBorder="1"/>
    <xf numFmtId="44" fontId="4" fillId="3" borderId="1" xfId="1" applyFont="1" applyFill="1" applyBorder="1"/>
    <xf numFmtId="44" fontId="2" fillId="2" borderId="1" xfId="1" applyFont="1" applyFill="1" applyBorder="1"/>
    <xf numFmtId="0" fontId="7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indent="7"/>
    </xf>
    <xf numFmtId="0" fontId="0" fillId="5" borderId="1" xfId="0" applyFill="1" applyBorder="1" applyAlignment="1">
      <alignment horizontal="left" indent="1"/>
    </xf>
    <xf numFmtId="0" fontId="0" fillId="5" borderId="6" xfId="0" applyFill="1" applyBorder="1" applyAlignment="1">
      <alignment horizontal="left" indent="1"/>
    </xf>
    <xf numFmtId="0" fontId="0" fillId="5" borderId="5" xfId="0" applyFill="1" applyBorder="1"/>
    <xf numFmtId="44" fontId="0" fillId="5" borderId="5" xfId="1" applyFont="1" applyFill="1" applyBorder="1"/>
    <xf numFmtId="0" fontId="0" fillId="5" borderId="7" xfId="0" applyFill="1" applyBorder="1"/>
    <xf numFmtId="0" fontId="0" fillId="0" borderId="0" xfId="0" applyAlignment="1">
      <alignment horizontal="left" indent="3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indent="3"/>
    </xf>
    <xf numFmtId="44" fontId="0" fillId="0" borderId="3" xfId="1" applyFont="1" applyBorder="1"/>
    <xf numFmtId="44" fontId="0" fillId="0" borderId="2" xfId="1" applyFont="1" applyBorder="1"/>
    <xf numFmtId="0" fontId="10" fillId="0" borderId="0" xfId="0" applyFont="1" applyAlignment="1">
      <alignment horizontal="center"/>
    </xf>
    <xf numFmtId="44" fontId="0" fillId="0" borderId="1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0" fillId="0" borderId="0" xfId="0" applyAlignment="1">
      <alignment horizontal="left" indent="5"/>
    </xf>
    <xf numFmtId="44" fontId="0" fillId="0" borderId="9" xfId="1" applyFont="1" applyBorder="1" applyProtection="1">
      <protection locked="0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3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12</xdr:row>
      <xdr:rowOff>104775</xdr:rowOff>
    </xdr:from>
    <xdr:to>
      <xdr:col>7</xdr:col>
      <xdr:colOff>523875</xdr:colOff>
      <xdr:row>12</xdr:row>
      <xdr:rowOff>104776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057775" y="2847975"/>
          <a:ext cx="238125" cy="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44823</xdr:colOff>
      <xdr:row>1</xdr:row>
      <xdr:rowOff>100853</xdr:rowOff>
    </xdr:from>
    <xdr:to>
      <xdr:col>3</xdr:col>
      <xdr:colOff>527427</xdr:colOff>
      <xdr:row>3</xdr:row>
      <xdr:rowOff>44824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09212-D689-D01B-3B0B-08CEC242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291353"/>
          <a:ext cx="2757398" cy="324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85" zoomScaleNormal="85" workbookViewId="0">
      <selection activeCell="I10" sqref="I10"/>
    </sheetView>
  </sheetViews>
  <sheetFormatPr defaultRowHeight="15" x14ac:dyDescent="0.25"/>
  <cols>
    <col min="3" max="3" width="16" customWidth="1"/>
    <col min="4" max="4" width="9.140625" customWidth="1"/>
    <col min="6" max="6" width="9.85546875" bestFit="1" customWidth="1"/>
    <col min="7" max="7" width="25.140625" customWidth="1"/>
    <col min="8" max="8" width="11.5703125" bestFit="1" customWidth="1"/>
    <col min="9" max="9" width="25.7109375" customWidth="1"/>
    <col min="12" max="12" width="13.140625" customWidth="1"/>
    <col min="13" max="13" width="27" customWidth="1"/>
  </cols>
  <sheetData>
    <row r="1" spans="1:9" x14ac:dyDescent="0.25">
      <c r="A1" s="41"/>
      <c r="B1" s="41"/>
      <c r="C1" s="41"/>
      <c r="D1" s="41"/>
    </row>
    <row r="2" spans="1:9" x14ac:dyDescent="0.25">
      <c r="A2" s="41"/>
      <c r="B2" s="41"/>
      <c r="C2" s="41"/>
      <c r="D2" s="41"/>
    </row>
    <row r="3" spans="1:9" x14ac:dyDescent="0.25">
      <c r="A3" s="41"/>
      <c r="B3" s="41"/>
      <c r="C3" s="41"/>
      <c r="D3" s="41"/>
    </row>
    <row r="4" spans="1:9" x14ac:dyDescent="0.25">
      <c r="A4" s="41"/>
      <c r="B4" s="41"/>
      <c r="C4" s="41"/>
      <c r="D4" s="41"/>
      <c r="F4" s="9" t="s">
        <v>0</v>
      </c>
      <c r="G4" s="38"/>
      <c r="H4" s="39"/>
      <c r="I4" s="40"/>
    </row>
    <row r="5" spans="1:9" x14ac:dyDescent="0.25">
      <c r="A5" s="41"/>
      <c r="B5" s="41"/>
      <c r="C5" s="41"/>
      <c r="D5" s="41"/>
      <c r="F5" s="9" t="s">
        <v>1</v>
      </c>
      <c r="G5" s="38"/>
      <c r="H5" s="39"/>
      <c r="I5" s="40"/>
    </row>
    <row r="6" spans="1:9" x14ac:dyDescent="0.25">
      <c r="H6" s="8"/>
    </row>
    <row r="8" spans="1:9" ht="21" x14ac:dyDescent="0.35">
      <c r="B8" s="35" t="s">
        <v>2</v>
      </c>
      <c r="C8" s="36"/>
      <c r="D8" s="36"/>
      <c r="E8" s="36"/>
      <c r="F8" s="36"/>
      <c r="G8" s="36"/>
      <c r="H8" s="36"/>
      <c r="I8" s="37"/>
    </row>
    <row r="10" spans="1:9" x14ac:dyDescent="0.25">
      <c r="B10" s="33" t="s">
        <v>3</v>
      </c>
      <c r="I10" s="29">
        <v>0</v>
      </c>
    </row>
    <row r="11" spans="1:9" x14ac:dyDescent="0.25">
      <c r="B11" s="33" t="s">
        <v>4</v>
      </c>
      <c r="I11" s="29">
        <v>0</v>
      </c>
    </row>
    <row r="12" spans="1:9" x14ac:dyDescent="0.25">
      <c r="I12" s="1"/>
    </row>
    <row r="13" spans="1:9" x14ac:dyDescent="0.25">
      <c r="B13" s="34" t="s">
        <v>5</v>
      </c>
      <c r="C13" s="34"/>
      <c r="D13" s="34"/>
      <c r="G13" s="3" t="s">
        <v>6</v>
      </c>
      <c r="I13" s="15">
        <f>IF(I11&gt;=100000,H14,H15)</f>
        <v>3000</v>
      </c>
    </row>
    <row r="14" spans="1:9" x14ac:dyDescent="0.25">
      <c r="C14" s="17" t="s">
        <v>7</v>
      </c>
      <c r="D14" s="18"/>
      <c r="E14" s="18"/>
      <c r="F14" s="19"/>
      <c r="G14" s="20"/>
      <c r="H14" s="21">
        <f>(I11*0.03)</f>
        <v>0</v>
      </c>
    </row>
    <row r="15" spans="1:9" x14ac:dyDescent="0.25">
      <c r="C15" s="17" t="s">
        <v>8</v>
      </c>
      <c r="D15" s="18"/>
      <c r="E15" s="18"/>
      <c r="F15" s="18"/>
      <c r="G15" s="22"/>
      <c r="H15" s="13">
        <v>3000</v>
      </c>
    </row>
    <row r="18" spans="2:9" x14ac:dyDescent="0.25">
      <c r="B18" s="10" t="s">
        <v>9</v>
      </c>
      <c r="C18" s="11"/>
      <c r="D18" s="11"/>
      <c r="E18" s="11"/>
      <c r="F18" s="11"/>
      <c r="G18" s="11"/>
      <c r="H18" s="11"/>
      <c r="I18" s="12"/>
    </row>
    <row r="20" spans="2:9" x14ac:dyDescent="0.25">
      <c r="B20" s="33" t="s">
        <v>10</v>
      </c>
      <c r="I20" s="29">
        <v>0</v>
      </c>
    </row>
    <row r="21" spans="2:9" ht="18.75" x14ac:dyDescent="0.3">
      <c r="B21" s="23"/>
      <c r="C21" s="28" t="s">
        <v>11</v>
      </c>
      <c r="G21" s="7"/>
      <c r="I21" s="2"/>
    </row>
    <row r="22" spans="2:9" x14ac:dyDescent="0.25">
      <c r="B22" s="33" t="s">
        <v>12</v>
      </c>
      <c r="I22" s="29">
        <v>0</v>
      </c>
    </row>
    <row r="23" spans="2:9" x14ac:dyDescent="0.25">
      <c r="B23" s="23"/>
      <c r="I23" s="5"/>
    </row>
    <row r="24" spans="2:9" x14ac:dyDescent="0.25">
      <c r="B24" s="33" t="s">
        <v>13</v>
      </c>
      <c r="I24" s="30">
        <v>0</v>
      </c>
    </row>
    <row r="25" spans="2:9" x14ac:dyDescent="0.25">
      <c r="B25" s="31" t="s">
        <v>14</v>
      </c>
      <c r="I25" s="27"/>
    </row>
    <row r="26" spans="2:9" x14ac:dyDescent="0.25">
      <c r="B26" s="33"/>
      <c r="I26" s="26"/>
    </row>
    <row r="27" spans="2:9" x14ac:dyDescent="0.25">
      <c r="B27" s="33" t="s">
        <v>15</v>
      </c>
      <c r="I27" s="29">
        <v>0</v>
      </c>
    </row>
    <row r="28" spans="2:9" x14ac:dyDescent="0.25">
      <c r="B28" s="23"/>
      <c r="I28" s="6"/>
    </row>
    <row r="29" spans="2:9" x14ac:dyDescent="0.25">
      <c r="B29" s="23" t="s">
        <v>16</v>
      </c>
      <c r="I29" s="29">
        <v>0</v>
      </c>
    </row>
    <row r="30" spans="2:9" x14ac:dyDescent="0.25">
      <c r="B30" s="23"/>
      <c r="I30" s="27"/>
    </row>
    <row r="31" spans="2:9" x14ac:dyDescent="0.25">
      <c r="B31" s="33" t="s">
        <v>17</v>
      </c>
      <c r="I31" s="29">
        <v>0</v>
      </c>
    </row>
    <row r="32" spans="2:9" x14ac:dyDescent="0.25">
      <c r="B32" s="31" t="s">
        <v>18</v>
      </c>
      <c r="I32" s="1"/>
    </row>
    <row r="33" spans="2:9" x14ac:dyDescent="0.25">
      <c r="B33" s="31"/>
      <c r="I33" s="2"/>
    </row>
    <row r="34" spans="2:9" x14ac:dyDescent="0.25">
      <c r="B34" s="24" t="s">
        <v>19</v>
      </c>
      <c r="I34" s="32">
        <v>0</v>
      </c>
    </row>
    <row r="35" spans="2:9" x14ac:dyDescent="0.25">
      <c r="B35" s="31" t="s">
        <v>20</v>
      </c>
      <c r="I35" s="1"/>
    </row>
    <row r="36" spans="2:9" x14ac:dyDescent="0.25">
      <c r="B36" s="23"/>
      <c r="I36" s="2"/>
    </row>
    <row r="37" spans="2:9" x14ac:dyDescent="0.25">
      <c r="B37" s="25" t="s">
        <v>21</v>
      </c>
      <c r="I37" s="14">
        <f>SUM(I20:I34)</f>
        <v>0</v>
      </c>
    </row>
    <row r="38" spans="2:9" x14ac:dyDescent="0.25">
      <c r="B38" s="33" t="s">
        <v>22</v>
      </c>
      <c r="I38" s="4">
        <f>I13-I37</f>
        <v>3000</v>
      </c>
    </row>
    <row r="39" spans="2:9" x14ac:dyDescent="0.25">
      <c r="B39" s="33" t="s">
        <v>23</v>
      </c>
      <c r="I39" s="16" t="str">
        <f>IF(I13&gt;=I37,"PASS", "FAIL")</f>
        <v>PASS</v>
      </c>
    </row>
  </sheetData>
  <sheetProtection algorithmName="SHA-512" hashValue="lbnEnIm6lYz6bf6mvFfT/SaPyxO38LtMcMpNJ+4/pJmikuhjDRb3nY4iKLsn0MAIxY8OTpBeuC4lx/9Ec24nWQ==" saltValue="UPSRrSjy/6VO28QQlTZbYw==" spinCount="100000" sheet="1" objects="1" scenarios="1" selectLockedCells="1"/>
  <mergeCells count="5">
    <mergeCell ref="B13:D13"/>
    <mergeCell ref="B8:I8"/>
    <mergeCell ref="G4:I4"/>
    <mergeCell ref="G5:I5"/>
    <mergeCell ref="A1:D5"/>
  </mergeCells>
  <conditionalFormatting sqref="I38">
    <cfRule type="cellIs" dxfId="0" priority="1" operator="lessThan">
      <formula>$E$38</formula>
    </cfRule>
  </conditionalFormatting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472CBA5F94E46830F69E37B4B4F4A" ma:contentTypeVersion="12" ma:contentTypeDescription="Create a new document." ma:contentTypeScope="" ma:versionID="0f169c72967a96a7801e699688159cba">
  <xsd:schema xmlns:xsd="http://www.w3.org/2001/XMLSchema" xmlns:xs="http://www.w3.org/2001/XMLSchema" xmlns:p="http://schemas.microsoft.com/office/2006/metadata/properties" xmlns:ns2="0cb2563f-4a56-40d4-bfd2-e6db4950d2d1" targetNamespace="http://schemas.microsoft.com/office/2006/metadata/properties" ma:root="true" ma:fieldsID="a9f0d4610e2eb8316ba93bf136d5f539" ns2:_="">
    <xsd:import namespace="0cb2563f-4a56-40d4-bfd2-e6db4950d2d1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2563f-4a56-40d4-bfd2-e6db4950d2d1" elementFormDefault="qualified">
    <xsd:import namespace="http://schemas.microsoft.com/office/2006/documentManagement/types"/>
    <xsd:import namespace="http://schemas.microsoft.com/office/infopath/2007/PartnerControls"/>
    <xsd:element name="Date" ma:index="4" nillable="true" ma:displayName="Date" ma:format="DateOnly" ma:internalName="Dat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0cb2563f-4a56-40d4-bfd2-e6db4950d2d1">2014-05-06T04:00:00+00:00</Date>
  </documentManagement>
</p:properties>
</file>

<file path=customXml/itemProps1.xml><?xml version="1.0" encoding="utf-8"?>
<ds:datastoreItem xmlns:ds="http://schemas.openxmlformats.org/officeDocument/2006/customXml" ds:itemID="{EDD62B83-C6A3-41E4-8DF9-CC76E5B7F0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E2153B-B269-4EA9-930A-2D4CE246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2563f-4a56-40d4-bfd2-e6db4950d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5EF7B5-E6D0-4FCF-9A64-31D637836A9F}">
  <ds:schemaRefs>
    <ds:schemaRef ds:uri="http://schemas.microsoft.com/office/2006/metadata/properties"/>
    <ds:schemaRef ds:uri="http://schemas.microsoft.com/office/infopath/2007/PartnerControls"/>
    <ds:schemaRef ds:uri="0cb2563f-4a56-40d4-bfd2-e6db4950d2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%USERNAME%</dc:creator>
  <cp:keywords/>
  <dc:description/>
  <cp:lastModifiedBy>Joy Fonseca</cp:lastModifiedBy>
  <cp:revision/>
  <dcterms:created xsi:type="dcterms:W3CDTF">2014-03-19T16:20:01Z</dcterms:created>
  <dcterms:modified xsi:type="dcterms:W3CDTF">2026-04-22T21:29:19Z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0x0101000C0472CBA5F94E46830F69E37B4B4F4A</vt:lpwstr>
  </property>
</Properties>
</file>